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4445"/>
  </bookViews>
  <sheets>
    <sheet name="Arbeitsrapport" sheetId="1" r:id="rId1"/>
    <sheet name="Monate Jahre" sheetId="3" state="hidden" r:id="rId2"/>
    <sheet name="Personalnummer" sheetId="2" r:id="rId3"/>
  </sheets>
  <definedNames>
    <definedName name="DropDownJahre">'Monate Jahre'!$D$1:$D$3</definedName>
    <definedName name="DropDownMonate">'Monate Jahre'!$A$1:$A$12</definedName>
    <definedName name="_xlnm.Print_Area" localSheetId="0">Arbeitsrapport!$A$1:$AH$21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C12" i="1"/>
  <c r="C13" i="1"/>
  <c r="D12" i="1"/>
  <c r="D13" i="1"/>
  <c r="E12" i="1"/>
  <c r="E13" i="1"/>
  <c r="F12" i="1"/>
  <c r="F13" i="1"/>
  <c r="G12" i="1"/>
  <c r="G13" i="1"/>
  <c r="H12" i="1"/>
  <c r="H13" i="1"/>
  <c r="I12" i="1"/>
  <c r="I13" i="1"/>
  <c r="J12" i="1"/>
  <c r="J13" i="1"/>
  <c r="K12" i="1"/>
  <c r="K13" i="1"/>
  <c r="L12" i="1"/>
  <c r="L13" i="1"/>
  <c r="M12" i="1"/>
  <c r="M13" i="1"/>
  <c r="N12" i="1"/>
  <c r="N13" i="1"/>
  <c r="O12" i="1"/>
  <c r="O13" i="1"/>
  <c r="P12" i="1"/>
  <c r="P13" i="1"/>
  <c r="Q12" i="1"/>
  <c r="Q13" i="1"/>
  <c r="R12" i="1"/>
  <c r="R13" i="1"/>
  <c r="S12" i="1"/>
  <c r="S13" i="1"/>
  <c r="T12" i="1"/>
  <c r="T13" i="1"/>
  <c r="U12" i="1"/>
  <c r="U13" i="1"/>
  <c r="V12" i="1"/>
  <c r="V13" i="1"/>
  <c r="W12" i="1"/>
  <c r="W13" i="1"/>
  <c r="X12" i="1"/>
  <c r="X13" i="1"/>
  <c r="Y12" i="1"/>
  <c r="Y13" i="1"/>
  <c r="Z12" i="1"/>
  <c r="Z13" i="1"/>
  <c r="AA12" i="1"/>
  <c r="AA13" i="1"/>
  <c r="AB12" i="1"/>
  <c r="AB13" i="1"/>
  <c r="AC12" i="1"/>
  <c r="AC13" i="1"/>
  <c r="AD12" i="1"/>
  <c r="AD13" i="1"/>
  <c r="AE12" i="1"/>
  <c r="AE13" i="1"/>
  <c r="AF12" i="1"/>
  <c r="AF13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J19" i="1"/>
  <c r="R19" i="1"/>
  <c r="Z19" i="1"/>
  <c r="C19" i="1"/>
  <c r="G19" i="1"/>
  <c r="K19" i="1"/>
  <c r="O19" i="1"/>
  <c r="S19" i="1"/>
  <c r="W19" i="1"/>
  <c r="AA19" i="1"/>
  <c r="AE19" i="1"/>
  <c r="F19" i="1"/>
  <c r="N19" i="1"/>
  <c r="V19" i="1"/>
  <c r="AD19" i="1"/>
  <c r="D19" i="1"/>
  <c r="H19" i="1"/>
  <c r="L19" i="1"/>
  <c r="P19" i="1"/>
  <c r="T19" i="1"/>
  <c r="X19" i="1"/>
  <c r="AB19" i="1"/>
  <c r="AF19" i="1"/>
  <c r="E19" i="1"/>
  <c r="I19" i="1"/>
  <c r="M19" i="1"/>
  <c r="Q19" i="1"/>
  <c r="U19" i="1"/>
  <c r="Y19" i="1"/>
  <c r="AC19" i="1"/>
  <c r="AF16" i="1"/>
  <c r="AF17" i="1"/>
  <c r="AE16" i="1"/>
  <c r="AE17" i="1"/>
  <c r="AD16" i="1"/>
  <c r="AD17" i="1"/>
  <c r="AC16" i="1"/>
  <c r="AC17" i="1"/>
  <c r="AB16" i="1"/>
  <c r="AB17" i="1"/>
  <c r="AA16" i="1"/>
  <c r="AA17" i="1"/>
  <c r="Z16" i="1"/>
  <c r="Z17" i="1"/>
  <c r="Y16" i="1"/>
  <c r="Y17" i="1"/>
  <c r="X16" i="1"/>
  <c r="X17" i="1"/>
  <c r="W16" i="1"/>
  <c r="W17" i="1"/>
  <c r="V16" i="1"/>
  <c r="V17" i="1"/>
  <c r="U16" i="1"/>
  <c r="U17" i="1"/>
  <c r="T16" i="1"/>
  <c r="T17" i="1"/>
  <c r="S16" i="1"/>
  <c r="S17" i="1"/>
  <c r="R16" i="1"/>
  <c r="R17" i="1"/>
  <c r="Q16" i="1"/>
  <c r="Q17" i="1"/>
  <c r="P16" i="1"/>
  <c r="P17" i="1"/>
  <c r="O16" i="1"/>
  <c r="O17" i="1"/>
  <c r="N16" i="1"/>
  <c r="N17" i="1"/>
  <c r="M16" i="1"/>
  <c r="M17" i="1"/>
  <c r="L16" i="1"/>
  <c r="L17" i="1"/>
  <c r="K16" i="1"/>
  <c r="K17" i="1"/>
  <c r="J16" i="1"/>
  <c r="J17" i="1"/>
  <c r="I16" i="1"/>
  <c r="I17" i="1"/>
  <c r="H16" i="1"/>
  <c r="H17" i="1"/>
  <c r="G16" i="1"/>
  <c r="G17" i="1"/>
  <c r="F16" i="1"/>
  <c r="F17" i="1"/>
  <c r="E16" i="1"/>
  <c r="E17" i="1"/>
  <c r="D16" i="1"/>
  <c r="D17" i="1"/>
  <c r="C16" i="1"/>
  <c r="C17" i="1"/>
  <c r="G6" i="1"/>
  <c r="C20" i="1"/>
  <c r="D51" i="1"/>
  <c r="D47" i="1"/>
  <c r="D43" i="1"/>
  <c r="D39" i="1"/>
  <c r="D35" i="1"/>
  <c r="D31" i="1"/>
  <c r="D27" i="1"/>
  <c r="D54" i="1"/>
  <c r="D50" i="1"/>
  <c r="D46" i="1"/>
  <c r="D42" i="1"/>
  <c r="D38" i="1"/>
  <c r="D34" i="1"/>
  <c r="D30" i="1"/>
  <c r="D53" i="1"/>
  <c r="D49" i="1"/>
  <c r="D45" i="1"/>
  <c r="D41" i="1"/>
  <c r="D37" i="1"/>
  <c r="D33" i="1"/>
  <c r="D29" i="1"/>
  <c r="D52" i="1"/>
  <c r="D48" i="1"/>
  <c r="D44" i="1"/>
  <c r="D40" i="1"/>
  <c r="D36" i="1"/>
  <c r="D32" i="1"/>
  <c r="D28" i="1"/>
  <c r="D26" i="1"/>
  <c r="D25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C25" i="1"/>
  <c r="AG19" i="1"/>
  <c r="AG12" i="1"/>
  <c r="AG13" i="1"/>
  <c r="AG16" i="1"/>
  <c r="AG17" i="1"/>
  <c r="D55" i="1"/>
  <c r="B5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</calcChain>
</file>

<file path=xl/sharedStrings.xml><?xml version="1.0" encoding="utf-8"?>
<sst xmlns="http://schemas.openxmlformats.org/spreadsheetml/2006/main" count="49" uniqueCount="45">
  <si>
    <t>Name</t>
  </si>
  <si>
    <t>Vorname</t>
  </si>
  <si>
    <t>Personalnummer</t>
  </si>
  <si>
    <t>Müller</t>
  </si>
  <si>
    <t>Marc</t>
  </si>
  <si>
    <t>Monat</t>
  </si>
  <si>
    <t>Jahr</t>
  </si>
  <si>
    <t>August</t>
  </si>
  <si>
    <t>01 für Export</t>
  </si>
  <si>
    <t>01</t>
  </si>
  <si>
    <t>Datum</t>
  </si>
  <si>
    <t>Wochentag für Formatierung</t>
  </si>
  <si>
    <t>Tag</t>
  </si>
  <si>
    <t>Arbeitsstunden</t>
  </si>
  <si>
    <t>Wochenendzuschlag</t>
  </si>
  <si>
    <t>Total</t>
  </si>
  <si>
    <t>Tage in diesem Monat</t>
  </si>
  <si>
    <t>Tax exisitert</t>
  </si>
  <si>
    <t>ERROR CHECK</t>
  </si>
  <si>
    <t>Datenexport</t>
  </si>
  <si>
    <t>Person</t>
  </si>
  <si>
    <t>Stunden</t>
  </si>
  <si>
    <t>Januar</t>
  </si>
  <si>
    <t>Februar</t>
  </si>
  <si>
    <t>02</t>
  </si>
  <si>
    <t>März</t>
  </si>
  <si>
    <t>03</t>
  </si>
  <si>
    <t>April</t>
  </si>
  <si>
    <t>04</t>
  </si>
  <si>
    <t>Mai</t>
  </si>
  <si>
    <t>05</t>
  </si>
  <si>
    <t>Juni</t>
  </si>
  <si>
    <t>06</t>
  </si>
  <si>
    <t>Juli</t>
  </si>
  <si>
    <t>07</t>
  </si>
  <si>
    <t>08</t>
  </si>
  <si>
    <t>September</t>
  </si>
  <si>
    <t>09</t>
  </si>
  <si>
    <t>Oktober</t>
  </si>
  <si>
    <t>November</t>
  </si>
  <si>
    <t>Dezember</t>
  </si>
  <si>
    <t>Name Vorname</t>
  </si>
  <si>
    <t>Müller Marc</t>
  </si>
  <si>
    <t>Saner Stefan</t>
  </si>
  <si>
    <t>Wittmer Sonja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</si>
</sst>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;@"/>
    <numFmt numFmtId="166" formatCode="yyyy\-mm\-dd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quotePrefix="1"/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1" fillId="3" borderId="2" xfId="0" applyFont="1" applyFill="1" applyBorder="1"/>
    <xf numFmtId="0" fontId="1" fillId="3" borderId="1" xfId="0" applyFont="1" applyFill="1" applyBorder="1"/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3" fillId="0" borderId="1" xfId="0" applyFont="1" applyBorder="1" applyProtection="1">
      <protection locked="0" hidden="1"/>
    </xf>
    <xf numFmtId="0" fontId="3" fillId="0" borderId="0" xfId="0" applyFont="1" applyAlignment="1" applyProtection="1">
      <alignment horizontal="left"/>
      <protection hidden="1"/>
    </xf>
    <xf numFmtId="0" fontId="3" fillId="2" borderId="0" xfId="0" applyFont="1" applyFill="1" applyProtection="1">
      <protection hidden="1"/>
    </xf>
    <xf numFmtId="0" fontId="3" fillId="2" borderId="0" xfId="0" quotePrefix="1" applyFont="1" applyFill="1" applyProtection="1">
      <protection hidden="1"/>
    </xf>
    <xf numFmtId="0" fontId="3" fillId="0" borderId="1" xfId="0" applyFont="1" applyFill="1" applyBorder="1" applyProtection="1">
      <protection hidden="1"/>
    </xf>
    <xf numFmtId="0" fontId="3" fillId="0" borderId="1" xfId="0" applyFont="1" applyFill="1" applyBorder="1" applyProtection="1">
      <protection locked="0" hidden="1"/>
    </xf>
    <xf numFmtId="0" fontId="3" fillId="2" borderId="0" xfId="0" applyFont="1" applyFill="1" applyBorder="1" applyProtection="1">
      <protection hidden="1"/>
    </xf>
    <xf numFmtId="164" fontId="3" fillId="2" borderId="0" xfId="0" applyNumberFormat="1" applyFont="1" applyFill="1" applyProtection="1">
      <protection hidden="1"/>
    </xf>
    <xf numFmtId="2" fontId="3" fillId="2" borderId="0" xfId="0" applyNumberFormat="1" applyFont="1" applyFill="1" applyProtection="1">
      <protection hidden="1"/>
    </xf>
    <xf numFmtId="166" fontId="3" fillId="0" borderId="7" xfId="0" applyNumberFormat="1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2" fontId="3" fillId="0" borderId="8" xfId="0" applyNumberFormat="1" applyFont="1" applyBorder="1" applyProtection="1">
      <protection hidden="1"/>
    </xf>
    <xf numFmtId="165" fontId="3" fillId="0" borderId="7" xfId="0" applyNumberFormat="1" applyFont="1" applyBorder="1" applyAlignment="1" applyProtection="1">
      <alignment horizontal="left"/>
      <protection hidden="1"/>
    </xf>
    <xf numFmtId="165" fontId="3" fillId="0" borderId="9" xfId="0" applyNumberFormat="1" applyFont="1" applyBorder="1" applyAlignment="1" applyProtection="1">
      <alignment horizontal="left"/>
      <protection hidden="1"/>
    </xf>
    <xf numFmtId="0" fontId="3" fillId="0" borderId="10" xfId="0" applyFont="1" applyBorder="1" applyAlignment="1" applyProtection="1">
      <alignment horizontal="left"/>
      <protection hidden="1"/>
    </xf>
    <xf numFmtId="2" fontId="3" fillId="0" borderId="11" xfId="0" applyNumberFormat="1" applyFont="1" applyBorder="1" applyProtection="1">
      <protection hidden="1"/>
    </xf>
    <xf numFmtId="165" fontId="3" fillId="0" borderId="0" xfId="0" applyNumberFormat="1" applyFont="1" applyProtection="1">
      <protection hidden="1"/>
    </xf>
    <xf numFmtId="0" fontId="1" fillId="0" borderId="0" xfId="0" applyFont="1" applyProtection="1">
      <protection hidden="1"/>
    </xf>
    <xf numFmtId="0" fontId="1" fillId="0" borderId="1" xfId="0" applyFont="1" applyFill="1" applyBorder="1" applyProtection="1">
      <protection hidden="1"/>
    </xf>
    <xf numFmtId="0" fontId="1" fillId="0" borderId="7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8" xfId="0" applyFont="1" applyBorder="1" applyProtection="1">
      <protection hidden="1"/>
    </xf>
    <xf numFmtId="0" fontId="3" fillId="0" borderId="2" xfId="0" applyFont="1" applyBorder="1" applyAlignment="1" applyProtection="1">
      <alignment horizontal="left"/>
      <protection locked="0" hidden="1"/>
    </xf>
    <xf numFmtId="0" fontId="3" fillId="0" borderId="3" xfId="0" applyFont="1" applyBorder="1" applyAlignment="1" applyProtection="1">
      <alignment horizontal="left"/>
      <protection locked="0" hidden="1"/>
    </xf>
    <xf numFmtId="0" fontId="1" fillId="0" borderId="4" xfId="0" applyFont="1" applyBorder="1" applyAlignment="1" applyProtection="1">
      <alignment horizontal="left"/>
      <protection hidden="1"/>
    </xf>
    <xf numFmtId="0" fontId="1" fillId="0" borderId="5" xfId="0" applyFont="1" applyBorder="1" applyAlignment="1" applyProtection="1">
      <alignment horizontal="left"/>
      <protection hidden="1"/>
    </xf>
    <xf numFmtId="0" fontId="1" fillId="0" borderId="6" xfId="0" applyFont="1" applyBorder="1" applyAlignment="1" applyProtection="1">
      <alignment horizontal="left"/>
      <protection hidden="1"/>
    </xf>
  </cellXfs>
  <cellStyles count="1">
    <cellStyle name="Normal" xfId="0" builtinId="0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255269</xdr:colOff>
      <xdr:row>1</xdr:row>
      <xdr:rowOff>0</xdr:rowOff>
    </xdr:from>
    <xdr:to>
      <xdr:col>33</xdr:col>
      <xdr:colOff>60960</xdr:colOff>
      <xdr:row>6</xdr:row>
      <xdr:rowOff>175260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CF9491AE-E51B-4675-8B6D-B33061046D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19" t="33267" r="12425" b="39455"/>
        <a:stretch/>
      </xdr:blipFill>
      <xdr:spPr>
        <a:xfrm>
          <a:off x="12839699" y="0"/>
          <a:ext cx="3676651" cy="1249680"/>
        </a:xfrm>
        <a:prstGeom prst="rect">
          <a:avLst/>
        </a:prstGeom>
      </xdr:spPr>
    </xdr:pic>
    <xdr:clientData/>
  </xdr:twoCellAnchor>
  <xdr:oneCellAnchor>
    <xdr:from>
      <xdr:col>6</xdr:col>
      <xdr:colOff>148590</xdr:colOff>
      <xdr:row>24</xdr:row>
      <xdr:rowOff>45720</xdr:rowOff>
    </xdr:from>
    <xdr:ext cx="6145530" cy="181459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16225D03-A8DD-41CC-ACAF-7976FCF8DA2B}"/>
            </a:ext>
          </a:extLst>
        </xdr:cNvPr>
        <xdr:cNvSpPr txBox="1"/>
      </xdr:nvSpPr>
      <xdr:spPr>
        <a:xfrm>
          <a:off x="3550920" y="3158490"/>
          <a:ext cx="6145530" cy="1814599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/>
            <a:t>Im</a:t>
          </a:r>
          <a:r>
            <a:rPr lang="en-GB" sz="1100" baseline="0"/>
            <a:t> Register </a:t>
          </a:r>
          <a:r>
            <a:rPr lang="en-GB" sz="1100" b="1" baseline="0"/>
            <a:t>Personalnummer</a:t>
          </a:r>
          <a:r>
            <a:rPr lang="en-GB" sz="1100" baseline="0"/>
            <a:t> wird die Verknüpfung zwischen Namen und Personalnummer hergestellt. Diese Stammdaten können automatisch aus einem Vorsystem geladen werden.</a:t>
          </a:r>
        </a:p>
        <a:p>
          <a:endParaRPr lang="en-GB" sz="1100" baseline="0"/>
        </a:p>
        <a:p>
          <a:r>
            <a:rPr lang="en-GB" sz="1100"/>
            <a:t>Es gibt eine </a:t>
          </a:r>
          <a:r>
            <a:rPr lang="en-GB" sz="1100" b="1"/>
            <a:t>Validierung</a:t>
          </a:r>
          <a:r>
            <a:rPr lang="en-GB" sz="1100"/>
            <a:t> für die Kombination von Namen und Vornamen. Falls ein Mitarbeiter ausgewählt wird, welcher keine Personalnummer hat werden im </a:t>
          </a:r>
          <a:r>
            <a:rPr lang="en-GB" sz="1100" b="0" baseline="0"/>
            <a:t>Datenexport</a:t>
          </a:r>
          <a:r>
            <a:rPr lang="en-GB" sz="1100" baseline="0"/>
            <a:t> keine Werte angezeigt. Weitere Validierungen können problemlos eingefügt werden.</a:t>
          </a:r>
        </a:p>
        <a:p>
          <a:endParaRPr lang="en-GB" sz="1100" baseline="0"/>
        </a:p>
        <a:p>
          <a:r>
            <a:rPr lang="en-GB" sz="1100" baseline="0"/>
            <a:t>Monat/Jahr werden via Drop Down ausgewählt. </a:t>
          </a:r>
          <a:r>
            <a:rPr lang="en-GB" sz="1100" b="1" baseline="0"/>
            <a:t>Wochenenden</a:t>
          </a:r>
          <a:r>
            <a:rPr lang="en-GB" sz="1100" baseline="0"/>
            <a:t> werden dabei automatisch grau eingefärbt und die Stunden mit dem </a:t>
          </a:r>
          <a:r>
            <a:rPr lang="en-GB" sz="1100" b="1" baseline="0"/>
            <a:t>Faktor 1.5</a:t>
          </a:r>
          <a:r>
            <a:rPr lang="en-GB" sz="1100" baseline="0"/>
            <a:t> multipliziert. Es wäre auch möglich, einen </a:t>
          </a:r>
          <a:r>
            <a:rPr lang="en-GB" sz="1100" b="1" baseline="0"/>
            <a:t>Feiertagskalender</a:t>
          </a:r>
          <a:r>
            <a:rPr lang="en-GB" sz="1100" baseline="0"/>
            <a:t> zu hinterlegen</a:t>
          </a:r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G57"/>
  <sheetViews>
    <sheetView showGridLines="0" showRowColHeaders="0" tabSelected="1" workbookViewId="0">
      <selection activeCell="B6" sqref="B6"/>
    </sheetView>
  </sheetViews>
  <sheetFormatPr defaultColWidth="8.85546875" defaultRowHeight="15" x14ac:dyDescent="0.25"/>
  <cols>
    <col min="1" max="1" width="2.85546875" style="7" customWidth="1"/>
    <col min="2" max="2" width="17" style="7" bestFit="1" customWidth="1"/>
    <col min="3" max="3" width="6.7109375" style="7" customWidth="1"/>
    <col min="4" max="4" width="8" style="7" customWidth="1"/>
    <col min="5" max="33" width="6.7109375" style="7" customWidth="1"/>
    <col min="34" max="34" width="2.85546875" style="7" customWidth="1"/>
    <col min="35" max="16384" width="8.85546875" style="7"/>
  </cols>
  <sheetData>
    <row r="2" spans="2:33" ht="21" x14ac:dyDescent="0.35">
      <c r="B2" s="6" t="str">
        <f>CONCATENATE("Arbeitsrapport"," ",D6," ",B6," ",B9," ",D9)</f>
        <v>Arbeitsrapport Marc Müller August 2017</v>
      </c>
    </row>
    <row r="3" spans="2:33" ht="21" x14ac:dyDescent="0.35">
      <c r="B3" s="6"/>
    </row>
    <row r="5" spans="2:33" ht="15.75" thickBot="1" x14ac:dyDescent="0.3">
      <c r="B5" s="25" t="s">
        <v>0</v>
      </c>
      <c r="D5" s="25" t="s">
        <v>1</v>
      </c>
      <c r="G5" s="25" t="s">
        <v>2</v>
      </c>
    </row>
    <row r="6" spans="2:33" ht="15.75" thickBot="1" x14ac:dyDescent="0.3">
      <c r="B6" s="8" t="s">
        <v>3</v>
      </c>
      <c r="D6" s="30" t="s">
        <v>4</v>
      </c>
      <c r="E6" s="31"/>
      <c r="G6" s="9">
        <f>IFERROR(VLOOKUP(CONCATENATE(B6," ",D6),Personalnummer!B:C,2,FALSE),"Keine Personalnummer gefunden. Bitte überprüfen Sie Namen und Vornamen")</f>
        <v>1001</v>
      </c>
    </row>
    <row r="8" spans="2:33" ht="15.75" thickBot="1" x14ac:dyDescent="0.3">
      <c r="B8" s="25" t="s">
        <v>5</v>
      </c>
      <c r="D8" s="25" t="s">
        <v>6</v>
      </c>
    </row>
    <row r="9" spans="2:33" ht="15.75" thickBot="1" x14ac:dyDescent="0.3">
      <c r="B9" s="8" t="s">
        <v>7</v>
      </c>
      <c r="D9" s="30">
        <v>2017</v>
      </c>
      <c r="E9" s="31"/>
    </row>
    <row r="10" spans="2:33" ht="15.75" thickBot="1" x14ac:dyDescent="0.3"/>
    <row r="11" spans="2:33" hidden="1" x14ac:dyDescent="0.25">
      <c r="B11" s="10" t="s">
        <v>8</v>
      </c>
      <c r="C11" s="11" t="s">
        <v>9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2:33" hidden="1" x14ac:dyDescent="0.25">
      <c r="B12" s="10" t="s">
        <v>10</v>
      </c>
      <c r="C12" s="10" t="str">
        <f>+(CONCATENATE(C11,".",VLOOKUP($B$9,'Monate Jahre'!$A:$B,2,FALSE),".",Arbeitsrapport!$D$9))</f>
        <v>01.08.2017</v>
      </c>
      <c r="D12" s="10" t="str">
        <f>+(CONCATENATE(D14,".",VLOOKUP($B$9,'Monate Jahre'!$A:$B,2,FALSE),".",Arbeitsrapport!$D$9))</f>
        <v>2.08.2017</v>
      </c>
      <c r="E12" s="10" t="str">
        <f>+(CONCATENATE(E14,".",VLOOKUP($B$9,'Monate Jahre'!$A:$B,2,FALSE),".",Arbeitsrapport!$D$9))</f>
        <v>3.08.2017</v>
      </c>
      <c r="F12" s="10" t="str">
        <f>+(CONCATENATE(F14,".",VLOOKUP($B$9,'Monate Jahre'!$A:$B,2,FALSE),".",Arbeitsrapport!$D$9))</f>
        <v>4.08.2017</v>
      </c>
      <c r="G12" s="10" t="str">
        <f>+(CONCATENATE(G14,".",VLOOKUP($B$9,'Monate Jahre'!$A:$B,2,FALSE),".",Arbeitsrapport!$D$9))</f>
        <v>5.08.2017</v>
      </c>
      <c r="H12" s="10" t="str">
        <f>+(CONCATENATE(H14,".",VLOOKUP($B$9,'Monate Jahre'!$A:$B,2,FALSE),".",Arbeitsrapport!$D$9))</f>
        <v>6.08.2017</v>
      </c>
      <c r="I12" s="10" t="str">
        <f>+(CONCATENATE(I14,".",VLOOKUP($B$9,'Monate Jahre'!$A:$B,2,FALSE),".",Arbeitsrapport!$D$9))</f>
        <v>7.08.2017</v>
      </c>
      <c r="J12" s="10" t="str">
        <f>+(CONCATENATE(J14,".",VLOOKUP($B$9,'Monate Jahre'!$A:$B,2,FALSE),".",Arbeitsrapport!$D$9))</f>
        <v>8.08.2017</v>
      </c>
      <c r="K12" s="10" t="str">
        <f>+(CONCATENATE(K14,".",VLOOKUP($B$9,'Monate Jahre'!$A:$B,2,FALSE),".",Arbeitsrapport!$D$9))</f>
        <v>9.08.2017</v>
      </c>
      <c r="L12" s="10" t="str">
        <f>+(CONCATENATE(L14,".",VLOOKUP($B$9,'Monate Jahre'!$A:$B,2,FALSE),".",Arbeitsrapport!$D$9))</f>
        <v>10.08.2017</v>
      </c>
      <c r="M12" s="10" t="str">
        <f>+(CONCATENATE(M14,".",VLOOKUP($B$9,'Monate Jahre'!$A:$B,2,FALSE),".",Arbeitsrapport!$D$9))</f>
        <v>11.08.2017</v>
      </c>
      <c r="N12" s="10" t="str">
        <f>+(CONCATENATE(N14,".",VLOOKUP($B$9,'Monate Jahre'!$A:$B,2,FALSE),".",Arbeitsrapport!$D$9))</f>
        <v>12.08.2017</v>
      </c>
      <c r="O12" s="10" t="str">
        <f>+(CONCATENATE(O14,".",VLOOKUP($B$9,'Monate Jahre'!$A:$B,2,FALSE),".",Arbeitsrapport!$D$9))</f>
        <v>13.08.2017</v>
      </c>
      <c r="P12" s="10" t="str">
        <f>+(CONCATENATE(P14,".",VLOOKUP($B$9,'Monate Jahre'!$A:$B,2,FALSE),".",Arbeitsrapport!$D$9))</f>
        <v>14.08.2017</v>
      </c>
      <c r="Q12" s="10" t="str">
        <f>+(CONCATENATE(Q14,".",VLOOKUP($B$9,'Monate Jahre'!$A:$B,2,FALSE),".",Arbeitsrapport!$D$9))</f>
        <v>15.08.2017</v>
      </c>
      <c r="R12" s="10" t="str">
        <f>+(CONCATENATE(R14,".",VLOOKUP($B$9,'Monate Jahre'!$A:$B,2,FALSE),".",Arbeitsrapport!$D$9))</f>
        <v>16.08.2017</v>
      </c>
      <c r="S12" s="10" t="str">
        <f>+(CONCATENATE(S14,".",VLOOKUP($B$9,'Monate Jahre'!$A:$B,2,FALSE),".",Arbeitsrapport!$D$9))</f>
        <v>17.08.2017</v>
      </c>
      <c r="T12" s="10" t="str">
        <f>+(CONCATENATE(T14,".",VLOOKUP($B$9,'Monate Jahre'!$A:$B,2,FALSE),".",Arbeitsrapport!$D$9))</f>
        <v>18.08.2017</v>
      </c>
      <c r="U12" s="10" t="str">
        <f>+(CONCATENATE(U14,".",VLOOKUP($B$9,'Monate Jahre'!$A:$B,2,FALSE),".",Arbeitsrapport!$D$9))</f>
        <v>19.08.2017</v>
      </c>
      <c r="V12" s="10" t="str">
        <f>+(CONCATENATE(V14,".",VLOOKUP($B$9,'Monate Jahre'!$A:$B,2,FALSE),".",Arbeitsrapport!$D$9))</f>
        <v>20.08.2017</v>
      </c>
      <c r="W12" s="10" t="str">
        <f>+(CONCATENATE(W14,".",VLOOKUP($B$9,'Monate Jahre'!$A:$B,2,FALSE),".",Arbeitsrapport!$D$9))</f>
        <v>21.08.2017</v>
      </c>
      <c r="X12" s="10" t="str">
        <f>+(CONCATENATE(X14,".",VLOOKUP($B$9,'Monate Jahre'!$A:$B,2,FALSE),".",Arbeitsrapport!$D$9))</f>
        <v>22.08.2017</v>
      </c>
      <c r="Y12" s="10" t="str">
        <f>+(CONCATENATE(Y14,".",VLOOKUP($B$9,'Monate Jahre'!$A:$B,2,FALSE),".",Arbeitsrapport!$D$9))</f>
        <v>23.08.2017</v>
      </c>
      <c r="Z12" s="10" t="str">
        <f>+(CONCATENATE(Z14,".",VLOOKUP($B$9,'Monate Jahre'!$A:$B,2,FALSE),".",Arbeitsrapport!$D$9))</f>
        <v>24.08.2017</v>
      </c>
      <c r="AA12" s="10" t="str">
        <f>+(CONCATENATE(AA14,".",VLOOKUP($B$9,'Monate Jahre'!$A:$B,2,FALSE),".",Arbeitsrapport!$D$9))</f>
        <v>25.08.2017</v>
      </c>
      <c r="AB12" s="10" t="str">
        <f>+(CONCATENATE(AB14,".",VLOOKUP($B$9,'Monate Jahre'!$A:$B,2,FALSE),".",Arbeitsrapport!$D$9))</f>
        <v>26.08.2017</v>
      </c>
      <c r="AC12" s="10" t="str">
        <f>+(CONCATENATE(AC14,".",VLOOKUP($B$9,'Monate Jahre'!$A:$B,2,FALSE),".",Arbeitsrapport!$D$9))</f>
        <v>27.08.2017</v>
      </c>
      <c r="AD12" s="10" t="str">
        <f>+(CONCATENATE(AD14,".",VLOOKUP($B$9,'Monate Jahre'!$A:$B,2,FALSE),".",Arbeitsrapport!$D$9))</f>
        <v>28.08.2017</v>
      </c>
      <c r="AE12" s="10" t="str">
        <f>+(CONCATENATE(AE14,".",VLOOKUP($B$9,'Monate Jahre'!$A:$B,2,FALSE),".",Arbeitsrapport!$D$9))</f>
        <v>29.08.2017</v>
      </c>
      <c r="AF12" s="10" t="str">
        <f>+(CONCATENATE(AF14,".",VLOOKUP($B$9,'Monate Jahre'!$A:$B,2,FALSE),".",Arbeitsrapport!$D$9))</f>
        <v>30.08.2017</v>
      </c>
      <c r="AG12" s="10" t="str">
        <f>+(CONCATENATE(AG14,".",VLOOKUP($B$9,'Monate Jahre'!$A:$B,2,FALSE),".",Arbeitsrapport!$D$9))</f>
        <v>31.08.2017</v>
      </c>
    </row>
    <row r="13" spans="2:33" ht="15.75" hidden="1" thickBot="1" x14ac:dyDescent="0.3">
      <c r="B13" s="10" t="s">
        <v>11</v>
      </c>
      <c r="C13" s="10">
        <f>WEEKDAY(C12,2)</f>
        <v>2</v>
      </c>
      <c r="D13" s="10">
        <f>WEEKDAY(D12,2)</f>
        <v>3</v>
      </c>
      <c r="E13" s="10">
        <f t="shared" ref="E13:AG13" si="0">WEEKDAY(E12,2)</f>
        <v>4</v>
      </c>
      <c r="F13" s="10">
        <f t="shared" si="0"/>
        <v>5</v>
      </c>
      <c r="G13" s="10">
        <f t="shared" si="0"/>
        <v>6</v>
      </c>
      <c r="H13" s="10">
        <f t="shared" si="0"/>
        <v>7</v>
      </c>
      <c r="I13" s="10">
        <f t="shared" si="0"/>
        <v>1</v>
      </c>
      <c r="J13" s="10">
        <f t="shared" si="0"/>
        <v>2</v>
      </c>
      <c r="K13" s="10">
        <f t="shared" si="0"/>
        <v>3</v>
      </c>
      <c r="L13" s="10">
        <f t="shared" si="0"/>
        <v>4</v>
      </c>
      <c r="M13" s="10">
        <f t="shared" si="0"/>
        <v>5</v>
      </c>
      <c r="N13" s="10">
        <f t="shared" si="0"/>
        <v>6</v>
      </c>
      <c r="O13" s="10">
        <f t="shared" si="0"/>
        <v>7</v>
      </c>
      <c r="P13" s="10">
        <f t="shared" si="0"/>
        <v>1</v>
      </c>
      <c r="Q13" s="10">
        <f t="shared" si="0"/>
        <v>2</v>
      </c>
      <c r="R13" s="10">
        <f t="shared" si="0"/>
        <v>3</v>
      </c>
      <c r="S13" s="10">
        <f t="shared" si="0"/>
        <v>4</v>
      </c>
      <c r="T13" s="10">
        <f t="shared" si="0"/>
        <v>5</v>
      </c>
      <c r="U13" s="10">
        <f t="shared" si="0"/>
        <v>6</v>
      </c>
      <c r="V13" s="10">
        <f t="shared" si="0"/>
        <v>7</v>
      </c>
      <c r="W13" s="10">
        <f t="shared" si="0"/>
        <v>1</v>
      </c>
      <c r="X13" s="10">
        <f t="shared" si="0"/>
        <v>2</v>
      </c>
      <c r="Y13" s="10">
        <f t="shared" si="0"/>
        <v>3</v>
      </c>
      <c r="Z13" s="10">
        <f t="shared" si="0"/>
        <v>4</v>
      </c>
      <c r="AA13" s="10">
        <f t="shared" si="0"/>
        <v>5</v>
      </c>
      <c r="AB13" s="10">
        <f t="shared" si="0"/>
        <v>6</v>
      </c>
      <c r="AC13" s="10">
        <f t="shared" si="0"/>
        <v>7</v>
      </c>
      <c r="AD13" s="10">
        <f t="shared" si="0"/>
        <v>1</v>
      </c>
      <c r="AE13" s="10">
        <f t="shared" si="0"/>
        <v>2</v>
      </c>
      <c r="AF13" s="10">
        <f t="shared" si="0"/>
        <v>3</v>
      </c>
      <c r="AG13" s="10">
        <f t="shared" si="0"/>
        <v>4</v>
      </c>
    </row>
    <row r="14" spans="2:33" ht="15.75" thickBot="1" x14ac:dyDescent="0.3">
      <c r="B14" s="26" t="s">
        <v>12</v>
      </c>
      <c r="C14" s="12">
        <v>1</v>
      </c>
      <c r="D14" s="12">
        <v>2</v>
      </c>
      <c r="E14" s="12">
        <v>3</v>
      </c>
      <c r="F14" s="12">
        <v>4</v>
      </c>
      <c r="G14" s="12">
        <v>5</v>
      </c>
      <c r="H14" s="12">
        <v>6</v>
      </c>
      <c r="I14" s="12">
        <v>7</v>
      </c>
      <c r="J14" s="12">
        <v>8</v>
      </c>
      <c r="K14" s="12">
        <v>9</v>
      </c>
      <c r="L14" s="12">
        <v>10</v>
      </c>
      <c r="M14" s="12">
        <v>11</v>
      </c>
      <c r="N14" s="12">
        <v>12</v>
      </c>
      <c r="O14" s="12">
        <v>13</v>
      </c>
      <c r="P14" s="12">
        <v>14</v>
      </c>
      <c r="Q14" s="12">
        <v>15</v>
      </c>
      <c r="R14" s="12">
        <v>16</v>
      </c>
      <c r="S14" s="12">
        <v>17</v>
      </c>
      <c r="T14" s="12">
        <v>18</v>
      </c>
      <c r="U14" s="12">
        <v>19</v>
      </c>
      <c r="V14" s="12">
        <v>20</v>
      </c>
      <c r="W14" s="12">
        <v>21</v>
      </c>
      <c r="X14" s="12">
        <v>22</v>
      </c>
      <c r="Y14" s="12">
        <v>23</v>
      </c>
      <c r="Z14" s="12">
        <v>24</v>
      </c>
      <c r="AA14" s="12">
        <v>25</v>
      </c>
      <c r="AB14" s="12">
        <v>26</v>
      </c>
      <c r="AC14" s="12">
        <v>27</v>
      </c>
      <c r="AD14" s="12">
        <v>28</v>
      </c>
      <c r="AE14" s="12">
        <v>29</v>
      </c>
      <c r="AF14" s="12">
        <v>30</v>
      </c>
      <c r="AG14" s="12">
        <v>31</v>
      </c>
    </row>
    <row r="15" spans="2:33" ht="15.75" thickBot="1" x14ac:dyDescent="0.3">
      <c r="B15" s="26" t="s">
        <v>13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2:33" hidden="1" x14ac:dyDescent="0.25">
      <c r="B16" s="14" t="s">
        <v>14</v>
      </c>
      <c r="C16" s="15" t="str">
        <f t="shared" ref="C16:AG16" si="1">IF(C13&gt;5,C15/2,"")</f>
        <v/>
      </c>
      <c r="D16" s="15" t="str">
        <f t="shared" si="1"/>
        <v/>
      </c>
      <c r="E16" s="15" t="str">
        <f t="shared" si="1"/>
        <v/>
      </c>
      <c r="F16" s="15" t="str">
        <f t="shared" si="1"/>
        <v/>
      </c>
      <c r="G16" s="15">
        <f t="shared" si="1"/>
        <v>0</v>
      </c>
      <c r="H16" s="15">
        <f t="shared" si="1"/>
        <v>0</v>
      </c>
      <c r="I16" s="15" t="str">
        <f t="shared" si="1"/>
        <v/>
      </c>
      <c r="J16" s="15" t="str">
        <f t="shared" si="1"/>
        <v/>
      </c>
      <c r="K16" s="15" t="str">
        <f t="shared" si="1"/>
        <v/>
      </c>
      <c r="L16" s="15" t="str">
        <f t="shared" si="1"/>
        <v/>
      </c>
      <c r="M16" s="15" t="str">
        <f t="shared" si="1"/>
        <v/>
      </c>
      <c r="N16" s="15">
        <f t="shared" si="1"/>
        <v>0</v>
      </c>
      <c r="O16" s="15">
        <f t="shared" si="1"/>
        <v>0</v>
      </c>
      <c r="P16" s="15" t="str">
        <f t="shared" si="1"/>
        <v/>
      </c>
      <c r="Q16" s="15" t="str">
        <f t="shared" si="1"/>
        <v/>
      </c>
      <c r="R16" s="15" t="str">
        <f t="shared" si="1"/>
        <v/>
      </c>
      <c r="S16" s="15" t="str">
        <f t="shared" si="1"/>
        <v/>
      </c>
      <c r="T16" s="15" t="str">
        <f t="shared" si="1"/>
        <v/>
      </c>
      <c r="U16" s="15">
        <f t="shared" si="1"/>
        <v>0</v>
      </c>
      <c r="V16" s="15">
        <f t="shared" si="1"/>
        <v>0</v>
      </c>
      <c r="W16" s="15" t="str">
        <f t="shared" si="1"/>
        <v/>
      </c>
      <c r="X16" s="15" t="str">
        <f t="shared" si="1"/>
        <v/>
      </c>
      <c r="Y16" s="15" t="str">
        <f t="shared" si="1"/>
        <v/>
      </c>
      <c r="Z16" s="15" t="str">
        <f t="shared" si="1"/>
        <v/>
      </c>
      <c r="AA16" s="15" t="str">
        <f t="shared" si="1"/>
        <v/>
      </c>
      <c r="AB16" s="15">
        <f t="shared" si="1"/>
        <v>0</v>
      </c>
      <c r="AC16" s="15">
        <f t="shared" si="1"/>
        <v>0</v>
      </c>
      <c r="AD16" s="15" t="str">
        <f t="shared" si="1"/>
        <v/>
      </c>
      <c r="AE16" s="15" t="str">
        <f t="shared" si="1"/>
        <v/>
      </c>
      <c r="AF16" s="15" t="str">
        <f t="shared" si="1"/>
        <v/>
      </c>
      <c r="AG16" s="15" t="str">
        <f t="shared" si="1"/>
        <v/>
      </c>
    </row>
    <row r="17" spans="2:33" hidden="1" x14ac:dyDescent="0.25">
      <c r="B17" s="14" t="s">
        <v>15</v>
      </c>
      <c r="C17" s="16">
        <f>SUM(C15:C16)</f>
        <v>0</v>
      </c>
      <c r="D17" s="16">
        <f t="shared" ref="D17:AG17" si="2">SUM(D15:D16)</f>
        <v>0</v>
      </c>
      <c r="E17" s="16">
        <f t="shared" si="2"/>
        <v>0</v>
      </c>
      <c r="F17" s="16">
        <f t="shared" si="2"/>
        <v>0</v>
      </c>
      <c r="G17" s="16">
        <f t="shared" si="2"/>
        <v>0</v>
      </c>
      <c r="H17" s="16">
        <f t="shared" si="2"/>
        <v>0</v>
      </c>
      <c r="I17" s="16">
        <f t="shared" si="2"/>
        <v>0</v>
      </c>
      <c r="J17" s="16">
        <f t="shared" si="2"/>
        <v>0</v>
      </c>
      <c r="K17" s="16">
        <f t="shared" si="2"/>
        <v>0</v>
      </c>
      <c r="L17" s="16">
        <f t="shared" si="2"/>
        <v>0</v>
      </c>
      <c r="M17" s="16">
        <f t="shared" si="2"/>
        <v>0</v>
      </c>
      <c r="N17" s="16">
        <f t="shared" si="2"/>
        <v>0</v>
      </c>
      <c r="O17" s="16">
        <f t="shared" si="2"/>
        <v>0</v>
      </c>
      <c r="P17" s="16">
        <f t="shared" si="2"/>
        <v>0</v>
      </c>
      <c r="Q17" s="16">
        <f t="shared" si="2"/>
        <v>0</v>
      </c>
      <c r="R17" s="16">
        <f t="shared" si="2"/>
        <v>0</v>
      </c>
      <c r="S17" s="16">
        <f t="shared" si="2"/>
        <v>0</v>
      </c>
      <c r="T17" s="16">
        <f t="shared" si="2"/>
        <v>0</v>
      </c>
      <c r="U17" s="16">
        <f t="shared" si="2"/>
        <v>0</v>
      </c>
      <c r="V17" s="16">
        <f t="shared" si="2"/>
        <v>0</v>
      </c>
      <c r="W17" s="16">
        <f t="shared" si="2"/>
        <v>0</v>
      </c>
      <c r="X17" s="16">
        <f t="shared" si="2"/>
        <v>0</v>
      </c>
      <c r="Y17" s="16">
        <f t="shared" si="2"/>
        <v>0</v>
      </c>
      <c r="Z17" s="16">
        <f t="shared" si="2"/>
        <v>0</v>
      </c>
      <c r="AA17" s="16">
        <f t="shared" si="2"/>
        <v>0</v>
      </c>
      <c r="AB17" s="16">
        <f t="shared" si="2"/>
        <v>0</v>
      </c>
      <c r="AC17" s="16">
        <f t="shared" si="2"/>
        <v>0</v>
      </c>
      <c r="AD17" s="16">
        <f t="shared" si="2"/>
        <v>0</v>
      </c>
      <c r="AE17" s="16">
        <f t="shared" si="2"/>
        <v>0</v>
      </c>
      <c r="AF17" s="16">
        <f t="shared" si="2"/>
        <v>0</v>
      </c>
      <c r="AG17" s="16">
        <f t="shared" si="2"/>
        <v>0</v>
      </c>
    </row>
    <row r="18" spans="2:33" hidden="1" collapsed="1" x14ac:dyDescent="0.25">
      <c r="B18" s="14" t="s">
        <v>16</v>
      </c>
      <c r="C18" s="10">
        <f>DAY(EOMONTH(CONCATENATE(C14,".",VLOOKUP($B$9,'Monate Jahre'!$A:$B,2,FALSE),".",Arbeitsrapport!$D$9),0))</f>
        <v>31</v>
      </c>
      <c r="D18" s="10">
        <f>C18</f>
        <v>31</v>
      </c>
      <c r="E18" s="10">
        <f t="shared" ref="E18:AG18" si="3">D18</f>
        <v>31</v>
      </c>
      <c r="F18" s="10">
        <f t="shared" si="3"/>
        <v>31</v>
      </c>
      <c r="G18" s="10">
        <f t="shared" si="3"/>
        <v>31</v>
      </c>
      <c r="H18" s="10">
        <f t="shared" si="3"/>
        <v>31</v>
      </c>
      <c r="I18" s="10">
        <f t="shared" si="3"/>
        <v>31</v>
      </c>
      <c r="J18" s="10">
        <f t="shared" si="3"/>
        <v>31</v>
      </c>
      <c r="K18" s="10">
        <f t="shared" si="3"/>
        <v>31</v>
      </c>
      <c r="L18" s="10">
        <f t="shared" si="3"/>
        <v>31</v>
      </c>
      <c r="M18" s="10">
        <f t="shared" si="3"/>
        <v>31</v>
      </c>
      <c r="N18" s="10">
        <f t="shared" si="3"/>
        <v>31</v>
      </c>
      <c r="O18" s="10">
        <f t="shared" si="3"/>
        <v>31</v>
      </c>
      <c r="P18" s="10">
        <f t="shared" si="3"/>
        <v>31</v>
      </c>
      <c r="Q18" s="10">
        <f t="shared" si="3"/>
        <v>31</v>
      </c>
      <c r="R18" s="10">
        <f t="shared" si="3"/>
        <v>31</v>
      </c>
      <c r="S18" s="10">
        <f t="shared" si="3"/>
        <v>31</v>
      </c>
      <c r="T18" s="10">
        <f t="shared" si="3"/>
        <v>31</v>
      </c>
      <c r="U18" s="10">
        <f t="shared" si="3"/>
        <v>31</v>
      </c>
      <c r="V18" s="10">
        <f t="shared" si="3"/>
        <v>31</v>
      </c>
      <c r="W18" s="10">
        <f t="shared" si="3"/>
        <v>31</v>
      </c>
      <c r="X18" s="10">
        <f t="shared" si="3"/>
        <v>31</v>
      </c>
      <c r="Y18" s="10">
        <f t="shared" si="3"/>
        <v>31</v>
      </c>
      <c r="Z18" s="10">
        <f t="shared" si="3"/>
        <v>31</v>
      </c>
      <c r="AA18" s="10">
        <f t="shared" si="3"/>
        <v>31</v>
      </c>
      <c r="AB18" s="10">
        <f t="shared" si="3"/>
        <v>31</v>
      </c>
      <c r="AC18" s="10">
        <f t="shared" si="3"/>
        <v>31</v>
      </c>
      <c r="AD18" s="10">
        <f t="shared" si="3"/>
        <v>31</v>
      </c>
      <c r="AE18" s="10">
        <f t="shared" si="3"/>
        <v>31</v>
      </c>
      <c r="AF18" s="10">
        <f t="shared" si="3"/>
        <v>31</v>
      </c>
      <c r="AG18" s="10">
        <f t="shared" si="3"/>
        <v>31</v>
      </c>
    </row>
    <row r="19" spans="2:33" hidden="1" x14ac:dyDescent="0.25">
      <c r="B19" s="14" t="s">
        <v>17</v>
      </c>
      <c r="C19" s="10" t="b">
        <f>NOT(C14&gt;C18)</f>
        <v>1</v>
      </c>
      <c r="D19" s="10" t="b">
        <f t="shared" ref="D19:AG19" si="4">NOT(D14&gt;D18)</f>
        <v>1</v>
      </c>
      <c r="E19" s="10" t="b">
        <f t="shared" si="4"/>
        <v>1</v>
      </c>
      <c r="F19" s="10" t="b">
        <f t="shared" si="4"/>
        <v>1</v>
      </c>
      <c r="G19" s="10" t="b">
        <f t="shared" si="4"/>
        <v>1</v>
      </c>
      <c r="H19" s="10" t="b">
        <f t="shared" si="4"/>
        <v>1</v>
      </c>
      <c r="I19" s="10" t="b">
        <f t="shared" si="4"/>
        <v>1</v>
      </c>
      <c r="J19" s="10" t="b">
        <f t="shared" si="4"/>
        <v>1</v>
      </c>
      <c r="K19" s="10" t="b">
        <f t="shared" si="4"/>
        <v>1</v>
      </c>
      <c r="L19" s="10" t="b">
        <f t="shared" si="4"/>
        <v>1</v>
      </c>
      <c r="M19" s="10" t="b">
        <f t="shared" si="4"/>
        <v>1</v>
      </c>
      <c r="N19" s="10" t="b">
        <f t="shared" si="4"/>
        <v>1</v>
      </c>
      <c r="O19" s="10" t="b">
        <f t="shared" si="4"/>
        <v>1</v>
      </c>
      <c r="P19" s="10" t="b">
        <f t="shared" si="4"/>
        <v>1</v>
      </c>
      <c r="Q19" s="10" t="b">
        <f t="shared" si="4"/>
        <v>1</v>
      </c>
      <c r="R19" s="10" t="b">
        <f t="shared" si="4"/>
        <v>1</v>
      </c>
      <c r="S19" s="10" t="b">
        <f t="shared" si="4"/>
        <v>1</v>
      </c>
      <c r="T19" s="10" t="b">
        <f t="shared" si="4"/>
        <v>1</v>
      </c>
      <c r="U19" s="10" t="b">
        <f t="shared" si="4"/>
        <v>1</v>
      </c>
      <c r="V19" s="10" t="b">
        <f t="shared" si="4"/>
        <v>1</v>
      </c>
      <c r="W19" s="10" t="b">
        <f t="shared" si="4"/>
        <v>1</v>
      </c>
      <c r="X19" s="10" t="b">
        <f t="shared" si="4"/>
        <v>1</v>
      </c>
      <c r="Y19" s="10" t="b">
        <f t="shared" si="4"/>
        <v>1</v>
      </c>
      <c r="Z19" s="10" t="b">
        <f t="shared" si="4"/>
        <v>1</v>
      </c>
      <c r="AA19" s="10" t="b">
        <f t="shared" si="4"/>
        <v>1</v>
      </c>
      <c r="AB19" s="10" t="b">
        <f t="shared" si="4"/>
        <v>1</v>
      </c>
      <c r="AC19" s="10" t="b">
        <f t="shared" si="4"/>
        <v>1</v>
      </c>
      <c r="AD19" s="10" t="b">
        <f t="shared" si="4"/>
        <v>1</v>
      </c>
      <c r="AE19" s="10" t="b">
        <f t="shared" si="4"/>
        <v>1</v>
      </c>
      <c r="AF19" s="10" t="b">
        <f t="shared" si="4"/>
        <v>1</v>
      </c>
      <c r="AG19" s="10" t="b">
        <f t="shared" si="4"/>
        <v>1</v>
      </c>
    </row>
    <row r="20" spans="2:33" hidden="1" collapsed="1" x14ac:dyDescent="0.25">
      <c r="B20" s="14" t="s">
        <v>18</v>
      </c>
      <c r="C20" s="10" t="b">
        <f>NOT(AND(G6="Keine Personalnummer gefunden. Bitte überprüfen Sie Namen und Vornamen"))</f>
        <v>1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2" spans="2:33" ht="15.75" thickBot="1" x14ac:dyDescent="0.3"/>
    <row r="23" spans="2:33" ht="15.75" thickTop="1" x14ac:dyDescent="0.25">
      <c r="B23" s="32" t="s">
        <v>19</v>
      </c>
      <c r="C23" s="33"/>
      <c r="D23" s="34"/>
    </row>
    <row r="24" spans="2:33" x14ac:dyDescent="0.25">
      <c r="B24" s="27" t="s">
        <v>10</v>
      </c>
      <c r="C24" s="28" t="s">
        <v>20</v>
      </c>
      <c r="D24" s="29" t="s">
        <v>21</v>
      </c>
    </row>
    <row r="25" spans="2:33" x14ac:dyDescent="0.25">
      <c r="B25" s="17" t="str">
        <f>IF($C$20=FALSE,"",C12)</f>
        <v>01.08.2017</v>
      </c>
      <c r="C25" s="18">
        <f>IF(C20=FALSE,"",G6)</f>
        <v>1001</v>
      </c>
      <c r="D25" s="19">
        <f>IF($C$20=FALSE,"",IFERROR(C17,""))</f>
        <v>0</v>
      </c>
    </row>
    <row r="26" spans="2:33" x14ac:dyDescent="0.25">
      <c r="B26" s="20">
        <f>IF($C$20=FALSE,"",IF(D19=TRUE,B25+1,""))</f>
        <v>42949</v>
      </c>
      <c r="C26" s="18">
        <f t="shared" ref="C26:C55" si="5">IF(B26&lt;&gt;"",C25,"")</f>
        <v>1001</v>
      </c>
      <c r="D26" s="19">
        <f>IF($C$20=FALSE,"",IFERROR(D17,""))</f>
        <v>0</v>
      </c>
    </row>
    <row r="27" spans="2:33" x14ac:dyDescent="0.25">
      <c r="B27" s="20">
        <f>IF($C$20=FALSE,"",IF(E19=TRUE,B26+1,""))</f>
        <v>42950</v>
      </c>
      <c r="C27" s="18">
        <f t="shared" si="5"/>
        <v>1001</v>
      </c>
      <c r="D27" s="19">
        <f>IF($C$20=FALSE,"",IFERROR(E17,""))</f>
        <v>0</v>
      </c>
    </row>
    <row r="28" spans="2:33" x14ac:dyDescent="0.25">
      <c r="B28" s="20">
        <f>IF($C$20=FALSE,"",IF(F19=TRUE,B27+1,""))</f>
        <v>42951</v>
      </c>
      <c r="C28" s="18">
        <f t="shared" si="5"/>
        <v>1001</v>
      </c>
      <c r="D28" s="19">
        <f>IF($C$20=FALSE,"",IFERROR(F17,""))</f>
        <v>0</v>
      </c>
    </row>
    <row r="29" spans="2:33" x14ac:dyDescent="0.25">
      <c r="B29" s="20">
        <f>IF($C$20=FALSE,"",IF(G19=TRUE,B28+1,""))</f>
        <v>42952</v>
      </c>
      <c r="C29" s="18">
        <f t="shared" si="5"/>
        <v>1001</v>
      </c>
      <c r="D29" s="19">
        <f>IF($C$20=FALSE,"",IFERROR(G17,""))</f>
        <v>0</v>
      </c>
    </row>
    <row r="30" spans="2:33" x14ac:dyDescent="0.25">
      <c r="B30" s="20">
        <f>IF($C$20=FALSE,"",IF(H19=TRUE,B29+1,""))</f>
        <v>42953</v>
      </c>
      <c r="C30" s="18">
        <f t="shared" si="5"/>
        <v>1001</v>
      </c>
      <c r="D30" s="19">
        <f>IF($C$20=FALSE,"",IFERROR(H17,""))</f>
        <v>0</v>
      </c>
    </row>
    <row r="31" spans="2:33" x14ac:dyDescent="0.25">
      <c r="B31" s="20">
        <f>IF($C$20=FALSE,"",IF(I19=TRUE,B30+1,""))</f>
        <v>42954</v>
      </c>
      <c r="C31" s="18">
        <f t="shared" si="5"/>
        <v>1001</v>
      </c>
      <c r="D31" s="19">
        <f>IF($C$20=FALSE,"",IFERROR(I17,""))</f>
        <v>0</v>
      </c>
    </row>
    <row r="32" spans="2:33" x14ac:dyDescent="0.25">
      <c r="B32" s="20">
        <f>IF($C$20=FALSE,"",IF(J19=TRUE,B31+1,""))</f>
        <v>42955</v>
      </c>
      <c r="C32" s="18">
        <f t="shared" si="5"/>
        <v>1001</v>
      </c>
      <c r="D32" s="19">
        <f>IF($C$20=FALSE,"",IFERROR(J17,""))</f>
        <v>0</v>
      </c>
    </row>
    <row r="33" spans="2:4" x14ac:dyDescent="0.25">
      <c r="B33" s="20">
        <f>IF($C$20=FALSE,"",IF(K19=TRUE,B32+1,""))</f>
        <v>42956</v>
      </c>
      <c r="C33" s="18">
        <f t="shared" si="5"/>
        <v>1001</v>
      </c>
      <c r="D33" s="19">
        <f>IF($C$20=FALSE,"",IFERROR(K17,""))</f>
        <v>0</v>
      </c>
    </row>
    <row r="34" spans="2:4" x14ac:dyDescent="0.25">
      <c r="B34" s="20">
        <f>IF($C$20=FALSE,"",IF(L19=TRUE,B33+1,""))</f>
        <v>42957</v>
      </c>
      <c r="C34" s="18">
        <f t="shared" si="5"/>
        <v>1001</v>
      </c>
      <c r="D34" s="19">
        <f>IF($C$20=FALSE,"",IFERROR(L17,""))</f>
        <v>0</v>
      </c>
    </row>
    <row r="35" spans="2:4" x14ac:dyDescent="0.25">
      <c r="B35" s="20">
        <f>IF($C$20=FALSE,"",IF(M19=TRUE,B34+1,""))</f>
        <v>42958</v>
      </c>
      <c r="C35" s="18">
        <f t="shared" si="5"/>
        <v>1001</v>
      </c>
      <c r="D35" s="19">
        <f>IF($C$20=FALSE,"",IFERROR(M17,""))</f>
        <v>0</v>
      </c>
    </row>
    <row r="36" spans="2:4" x14ac:dyDescent="0.25">
      <c r="B36" s="20">
        <f>IF($C$20=FALSE,"",IF(N19=TRUE,B35+1,""))</f>
        <v>42959</v>
      </c>
      <c r="C36" s="18">
        <f t="shared" si="5"/>
        <v>1001</v>
      </c>
      <c r="D36" s="19">
        <f>IF($C$20=FALSE,"",IFERROR(N17,""))</f>
        <v>0</v>
      </c>
    </row>
    <row r="37" spans="2:4" x14ac:dyDescent="0.25">
      <c r="B37" s="20">
        <f>IF($C$20=FALSE,"",IF(O19=TRUE,B36+1,""))</f>
        <v>42960</v>
      </c>
      <c r="C37" s="18">
        <f t="shared" si="5"/>
        <v>1001</v>
      </c>
      <c r="D37" s="19">
        <f>IF($C$20=FALSE,"",IFERROR(O17,""))</f>
        <v>0</v>
      </c>
    </row>
    <row r="38" spans="2:4" x14ac:dyDescent="0.25">
      <c r="B38" s="20">
        <f>IF($C$20=FALSE,"",IF(P19=TRUE,B37+1,""))</f>
        <v>42961</v>
      </c>
      <c r="C38" s="18">
        <f t="shared" si="5"/>
        <v>1001</v>
      </c>
      <c r="D38" s="19">
        <f>IF($C$20=FALSE,"",IFERROR(P17,""))</f>
        <v>0</v>
      </c>
    </row>
    <row r="39" spans="2:4" x14ac:dyDescent="0.25">
      <c r="B39" s="20">
        <f>IF($C$20=FALSE,"",IF(Q19=TRUE,B38+1,""))</f>
        <v>42962</v>
      </c>
      <c r="C39" s="18">
        <f t="shared" si="5"/>
        <v>1001</v>
      </c>
      <c r="D39" s="19">
        <f>IF($C$20=FALSE,"",IFERROR(Q17,""))</f>
        <v>0</v>
      </c>
    </row>
    <row r="40" spans="2:4" x14ac:dyDescent="0.25">
      <c r="B40" s="20">
        <f>IF($C$20=FALSE,"",IF(R19=TRUE,B39+1,""))</f>
        <v>42963</v>
      </c>
      <c r="C40" s="18">
        <f t="shared" si="5"/>
        <v>1001</v>
      </c>
      <c r="D40" s="19">
        <f>IF($C$20=FALSE,"",IFERROR(R17,""))</f>
        <v>0</v>
      </c>
    </row>
    <row r="41" spans="2:4" x14ac:dyDescent="0.25">
      <c r="B41" s="20">
        <f>IF($C$20=FALSE,"",IF(S19=TRUE,B40+1,""))</f>
        <v>42964</v>
      </c>
      <c r="C41" s="18">
        <f t="shared" si="5"/>
        <v>1001</v>
      </c>
      <c r="D41" s="19">
        <f>IF($C$20=FALSE,"",IFERROR(S17,""))</f>
        <v>0</v>
      </c>
    </row>
    <row r="42" spans="2:4" x14ac:dyDescent="0.25">
      <c r="B42" s="20">
        <f>IF($C$20=FALSE,"",IF(T19=TRUE,B41+1,""))</f>
        <v>42965</v>
      </c>
      <c r="C42" s="18">
        <f t="shared" si="5"/>
        <v>1001</v>
      </c>
      <c r="D42" s="19">
        <f>IF($C$20=FALSE,"",IFERROR(T17,""))</f>
        <v>0</v>
      </c>
    </row>
    <row r="43" spans="2:4" x14ac:dyDescent="0.25">
      <c r="B43" s="20">
        <f>IF($C$20=FALSE,"",IF(U19=TRUE,B42+1,""))</f>
        <v>42966</v>
      </c>
      <c r="C43" s="18">
        <f t="shared" si="5"/>
        <v>1001</v>
      </c>
      <c r="D43" s="19">
        <f>IF($C$20=FALSE,"",IFERROR(U17,""))</f>
        <v>0</v>
      </c>
    </row>
    <row r="44" spans="2:4" x14ac:dyDescent="0.25">
      <c r="B44" s="20">
        <f>IF($C$20=FALSE,"",IF(V19=TRUE,B43+1,""))</f>
        <v>42967</v>
      </c>
      <c r="C44" s="18">
        <f t="shared" si="5"/>
        <v>1001</v>
      </c>
      <c r="D44" s="19">
        <f>IF($C$20=FALSE,"",IFERROR(V17,""))</f>
        <v>0</v>
      </c>
    </row>
    <row r="45" spans="2:4" x14ac:dyDescent="0.25">
      <c r="B45" s="20">
        <f>IF($C$20=FALSE,"",IF(W19=TRUE,B44+1,""))</f>
        <v>42968</v>
      </c>
      <c r="C45" s="18">
        <f t="shared" si="5"/>
        <v>1001</v>
      </c>
      <c r="D45" s="19">
        <f>IF($C$20=FALSE,"",IFERROR(W17,""))</f>
        <v>0</v>
      </c>
    </row>
    <row r="46" spans="2:4" x14ac:dyDescent="0.25">
      <c r="B46" s="20">
        <f>IF($C$20=FALSE,"",IF(X19=TRUE,B45+1,""))</f>
        <v>42969</v>
      </c>
      <c r="C46" s="18">
        <f t="shared" si="5"/>
        <v>1001</v>
      </c>
      <c r="D46" s="19">
        <f>IF($C$20=FALSE,"",IFERROR(X17,""))</f>
        <v>0</v>
      </c>
    </row>
    <row r="47" spans="2:4" x14ac:dyDescent="0.25">
      <c r="B47" s="20">
        <f>IF($C$20=FALSE,"",IF(Y19=TRUE,B46+1,""))</f>
        <v>42970</v>
      </c>
      <c r="C47" s="18">
        <f t="shared" si="5"/>
        <v>1001</v>
      </c>
      <c r="D47" s="19">
        <f>IF($C$20=FALSE,"",IFERROR(Y17,""))</f>
        <v>0</v>
      </c>
    </row>
    <row r="48" spans="2:4" x14ac:dyDescent="0.25">
      <c r="B48" s="20">
        <f>IF($C$20=FALSE,"",IF(Z19=TRUE,B47+1,""))</f>
        <v>42971</v>
      </c>
      <c r="C48" s="18">
        <f t="shared" si="5"/>
        <v>1001</v>
      </c>
      <c r="D48" s="19">
        <f>IF($C$20=FALSE,"",IFERROR(Z17,""))</f>
        <v>0</v>
      </c>
    </row>
    <row r="49" spans="2:4" x14ac:dyDescent="0.25">
      <c r="B49" s="20">
        <f>IF($C$20=FALSE,"",IF(AA19=TRUE,B48+1,""))</f>
        <v>42972</v>
      </c>
      <c r="C49" s="18">
        <f t="shared" si="5"/>
        <v>1001</v>
      </c>
      <c r="D49" s="19">
        <f>IF($C$20=FALSE,"",IFERROR(AA17,""))</f>
        <v>0</v>
      </c>
    </row>
    <row r="50" spans="2:4" x14ac:dyDescent="0.25">
      <c r="B50" s="20">
        <f>IF($C$20=FALSE,"",IF(AB19=TRUE,B49+1,""))</f>
        <v>42973</v>
      </c>
      <c r="C50" s="18">
        <f t="shared" si="5"/>
        <v>1001</v>
      </c>
      <c r="D50" s="19">
        <f>IF($C$20=FALSE,"",IFERROR(AB17,""))</f>
        <v>0</v>
      </c>
    </row>
    <row r="51" spans="2:4" x14ac:dyDescent="0.25">
      <c r="B51" s="20">
        <f>IF($C$20=FALSE,"",IF(AC19=TRUE,B50+1,""))</f>
        <v>42974</v>
      </c>
      <c r="C51" s="18">
        <f t="shared" si="5"/>
        <v>1001</v>
      </c>
      <c r="D51" s="19">
        <f>IF($C$20=FALSE,"",IFERROR(AC17,""))</f>
        <v>0</v>
      </c>
    </row>
    <row r="52" spans="2:4" x14ac:dyDescent="0.25">
      <c r="B52" s="20">
        <f>IF($C$20=FALSE,"",IF(AD19=TRUE,B51+1,""))</f>
        <v>42975</v>
      </c>
      <c r="C52" s="18">
        <f t="shared" si="5"/>
        <v>1001</v>
      </c>
      <c r="D52" s="19">
        <f>IF($C$20=FALSE,"",IFERROR(AD17,""))</f>
        <v>0</v>
      </c>
    </row>
    <row r="53" spans="2:4" x14ac:dyDescent="0.25">
      <c r="B53" s="20">
        <f>IF($C$20=FALSE,"",IF(AE19=TRUE,B52+1,""))</f>
        <v>42976</v>
      </c>
      <c r="C53" s="18">
        <f t="shared" si="5"/>
        <v>1001</v>
      </c>
      <c r="D53" s="19">
        <f>IF($C$20=FALSE,"",IFERROR(AE17,""))</f>
        <v>0</v>
      </c>
    </row>
    <row r="54" spans="2:4" x14ac:dyDescent="0.25">
      <c r="B54" s="20">
        <f>IF($C$20=FALSE,"",IF(AF19=TRUE,B53+1,""))</f>
        <v>42977</v>
      </c>
      <c r="C54" s="18">
        <f t="shared" si="5"/>
        <v>1001</v>
      </c>
      <c r="D54" s="19">
        <f>IF($C$20=FALSE,"",IFERROR(AF17,""))</f>
        <v>0</v>
      </c>
    </row>
    <row r="55" spans="2:4" ht="15.75" thickBot="1" x14ac:dyDescent="0.3">
      <c r="B55" s="21">
        <f>IF($C$20=FALSE,"",IF(AG19=TRUE,B54+1,""))</f>
        <v>42978</v>
      </c>
      <c r="C55" s="22">
        <f t="shared" si="5"/>
        <v>1001</v>
      </c>
      <c r="D55" s="23">
        <f>IF($C$20=FALSE,"",IFERROR(AG17,""))</f>
        <v>0</v>
      </c>
    </row>
    <row r="56" spans="2:4" ht="15.75" thickTop="1" x14ac:dyDescent="0.25">
      <c r="C56" s="24"/>
    </row>
    <row r="57" spans="2:4" x14ac:dyDescent="0.25">
      <c r="C57" s="24"/>
    </row>
  </sheetData>
  <sheetProtection password="95D2" sheet="1" objects="1" scenarios="1"/>
  <mergeCells count="3">
    <mergeCell ref="D9:E9"/>
    <mergeCell ref="D6:E6"/>
    <mergeCell ref="B23:D23"/>
  </mergeCells>
  <conditionalFormatting sqref="G6">
    <cfRule type="containsText" dxfId="5" priority="13" operator="containsText" text="Keine Personalnummer gefunden. Bitte überprüfen Sie Namen und Vornamen">
      <formula>NOT(ISERROR(SEARCH("Keine Personalnummer gefunden. Bitte überprüfen Sie Namen und Vornamen",G6)))</formula>
    </cfRule>
  </conditionalFormatting>
  <conditionalFormatting sqref="C14:AG15">
    <cfRule type="expression" dxfId="4" priority="9">
      <formula>C$13&gt;5</formula>
    </cfRule>
  </conditionalFormatting>
  <conditionalFormatting sqref="C14:AG14">
    <cfRule type="expression" dxfId="3" priority="4">
      <formula>C$19=FALSE</formula>
    </cfRule>
  </conditionalFormatting>
  <conditionalFormatting sqref="C15:AG15">
    <cfRule type="expression" dxfId="2" priority="3">
      <formula>C$19=FALSE</formula>
    </cfRule>
  </conditionalFormatting>
  <conditionalFormatting sqref="AA14">
    <cfRule type="expression" dxfId="1" priority="2">
      <formula>AA$19=FALSE</formula>
    </cfRule>
  </conditionalFormatting>
  <conditionalFormatting sqref="AA15">
    <cfRule type="expression" dxfId="0" priority="1">
      <formula>AA$19=FALSE</formula>
    </cfRule>
  </conditionalFormatting>
  <dataValidations count="3">
    <dataValidation type="list" allowBlank="1" showInputMessage="1" showErrorMessage="1" sqref="B9">
      <formula1>DropDownMonate</formula1>
    </dataValidation>
    <dataValidation type="list" allowBlank="1" showInputMessage="1" showErrorMessage="1" sqref="D9">
      <formula1>DropDownJahre</formula1>
    </dataValidation>
    <dataValidation type="custom" allowBlank="1" showErrorMessage="1" errorTitle="ERROR" error="An diesem Tag können keine Stunden eingegeben werden" promptTitle="Achtung" prompt="An diesem Tag können keine Stunden eingegeben werden" sqref="C15:AG15">
      <formula1>C19=TRUE</formula1>
    </dataValidation>
  </dataValidations>
  <pageMargins left="0.25" right="0.25" top="0.75" bottom="0.75" header="0.3" footer="0.3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2"/>
  <sheetViews>
    <sheetView workbookViewId="0">
      <selection activeCell="B10" sqref="B10"/>
    </sheetView>
  </sheetViews>
  <sheetFormatPr defaultRowHeight="15" x14ac:dyDescent="0.25"/>
  <sheetData>
    <row r="1" spans="1:4" x14ac:dyDescent="0.25">
      <c r="A1" t="s">
        <v>22</v>
      </c>
      <c r="B1" s="1" t="s">
        <v>9</v>
      </c>
      <c r="D1">
        <v>2015</v>
      </c>
    </row>
    <row r="2" spans="1:4" x14ac:dyDescent="0.25">
      <c r="A2" t="s">
        <v>23</v>
      </c>
      <c r="B2" s="1" t="s">
        <v>24</v>
      </c>
      <c r="D2">
        <v>2016</v>
      </c>
    </row>
    <row r="3" spans="1:4" x14ac:dyDescent="0.25">
      <c r="A3" t="s">
        <v>25</v>
      </c>
      <c r="B3" s="1" t="s">
        <v>26</v>
      </c>
      <c r="D3">
        <v>2017</v>
      </c>
    </row>
    <row r="4" spans="1:4" x14ac:dyDescent="0.25">
      <c r="A4" t="s">
        <v>27</v>
      </c>
      <c r="B4" s="1" t="s">
        <v>28</v>
      </c>
    </row>
    <row r="5" spans="1:4" x14ac:dyDescent="0.25">
      <c r="A5" t="s">
        <v>29</v>
      </c>
      <c r="B5" s="1" t="s">
        <v>30</v>
      </c>
    </row>
    <row r="6" spans="1:4" x14ac:dyDescent="0.25">
      <c r="A6" t="s">
        <v>31</v>
      </c>
      <c r="B6" s="1" t="s">
        <v>32</v>
      </c>
    </row>
    <row r="7" spans="1:4" x14ac:dyDescent="0.25">
      <c r="A7" t="s">
        <v>33</v>
      </c>
      <c r="B7" s="1" t="s">
        <v>34</v>
      </c>
    </row>
    <row r="8" spans="1:4" x14ac:dyDescent="0.25">
      <c r="A8" t="s">
        <v>7</v>
      </c>
      <c r="B8" s="1" t="s">
        <v>35</v>
      </c>
    </row>
    <row r="9" spans="1:4" x14ac:dyDescent="0.25">
      <c r="A9" t="s">
        <v>36</v>
      </c>
      <c r="B9" s="1" t="s">
        <v>37</v>
      </c>
    </row>
    <row r="10" spans="1:4" x14ac:dyDescent="0.25">
      <c r="A10" t="s">
        <v>38</v>
      </c>
      <c r="B10">
        <v>10</v>
      </c>
    </row>
    <row r="11" spans="1:4" x14ac:dyDescent="0.25">
      <c r="A11" t="s">
        <v>39</v>
      </c>
      <c r="B11">
        <v>11</v>
      </c>
    </row>
    <row r="12" spans="1:4" x14ac:dyDescent="0.25">
      <c r="A12" t="s">
        <v>40</v>
      </c>
      <c r="B12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showGridLines="0" showRowColHeaders="0" workbookViewId="0">
      <selection activeCell="B6" sqref="B6"/>
    </sheetView>
  </sheetViews>
  <sheetFormatPr defaultRowHeight="15.75" thickBottom="1" x14ac:dyDescent="0.3"/>
  <cols>
    <col min="1" max="1" width="2.85546875" customWidth="1"/>
    <col min="2" max="2" width="18.7109375" style="2" customWidth="1"/>
    <col min="3" max="3" width="18.7109375" style="3" customWidth="1"/>
  </cols>
  <sheetData>
    <row r="1" spans="2:3" thickBot="1" x14ac:dyDescent="0.3">
      <c r="B1"/>
      <c r="C1"/>
    </row>
    <row r="2" spans="2:3" thickBot="1" x14ac:dyDescent="0.3">
      <c r="B2" s="4" t="s">
        <v>41</v>
      </c>
      <c r="C2" s="5" t="s">
        <v>2</v>
      </c>
    </row>
    <row r="3" spans="2:3" thickBot="1" x14ac:dyDescent="0.3">
      <c r="B3" s="2" t="s">
        <v>42</v>
      </c>
      <c r="C3" s="3">
        <v>1001</v>
      </c>
    </row>
    <row r="4" spans="2:3" thickBot="1" x14ac:dyDescent="0.3">
      <c r="B4" s="2" t="s">
        <v>43</v>
      </c>
      <c r="C4" s="3">
        <v>1002</v>
      </c>
    </row>
    <row r="5" spans="2:3" thickBot="1" x14ac:dyDescent="0.3">
      <c r="B5" s="2" t="s">
        <v>44</v>
      </c>
      <c r="C5" s="3">
        <v>1003</v>
      </c>
    </row>
  </sheetData>
  <sheetProtection password="95D2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Arbeitsrapport</vt:lpstr>
      <vt:lpstr>Monate Jahre</vt:lpstr>
      <vt:lpstr>Personalnummer</vt:lpstr>
      <vt:lpstr>DropDownJahre</vt:lpstr>
      <vt:lpstr>DropDownMonate</vt:lpstr>
      <vt:lpstr>Arbeitsrapport!Print_Area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Kiefer</dc:creator>
  <cp:lastModifiedBy>Kiefer Pascal (ext)</cp:lastModifiedBy>
  <cp:revision/>
  <dcterms:created xsi:type="dcterms:W3CDTF">2017-10-02T18:44:10Z</dcterms:created>
  <dcterms:modified xsi:type="dcterms:W3CDTF">2017-10-03T11:48:08Z</dcterms:modified>
</cp:coreProperties>
</file>